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Лист1" sheetId="1" r:id="rId1"/>
  </sheets>
  <definedNames>
    <definedName name="_xlnm.Print_Area" localSheetId="0">Лист1!$A$1:$M$12</definedName>
  </definedNames>
  <calcPr calcId="144525"/>
</workbook>
</file>

<file path=xl/sharedStrings.xml><?xml version="1.0" encoding="utf-8"?>
<sst xmlns="http://schemas.openxmlformats.org/spreadsheetml/2006/main" count="25">
  <si>
    <r>
      <rPr>
        <b/>
        <sz val="12"/>
        <color indexed="8"/>
        <rFont val="Times New Roman"/>
        <charset val="204"/>
      </rPr>
      <t xml:space="preserve">Обоснование начальной (максимальной) цены контракта (Н(М)ЦК) </t>
    </r>
    <r>
      <rPr>
        <b/>
        <sz val="12"/>
        <color indexed="8"/>
        <rFont val="Times New Roman"/>
        <charset val="204"/>
      </rPr>
      <t xml:space="preserve">
</t>
    </r>
  </si>
  <si>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</si>
  <si>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</si>
  <si>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</si>
  <si>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</si>
  <si>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</si>
  <si>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</si>
  <si>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</si>
  <si>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</si>
  <si>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Коммерческое предложение Исполнитель №1</t>
  </si>
  <si>
    <t>Коммерческое предложение Исполнитель №2</t>
  </si>
  <si>
    <t>Коммерческое предложение Исполнитель №3</t>
  </si>
  <si>
    <t>Применяемый коэффициент</t>
  </si>
  <si>
    <r>
      <rPr>
        <b/>
        <sz val="10"/>
        <color indexed="8"/>
        <rFont val="Times New Roman"/>
        <charset val="204"/>
      </rPr>
      <t xml:space="preserve">Средняя арифметическая цена за единицу, рублей                      </t>
    </r>
    <r>
      <rPr>
        <sz val="10"/>
        <color indexed="8"/>
        <rFont val="Times New Roman"/>
        <charset val="204"/>
      </rPr>
      <t xml:space="preserve"> &lt;</t>
    </r>
    <r>
      <rPr>
        <i/>
        <sz val="10"/>
        <color indexed="8"/>
        <rFont val="Times New Roman"/>
        <charset val="204"/>
      </rPr>
      <t>ц</t>
    </r>
    <r>
      <rPr>
        <sz val="10"/>
        <color indexed="8"/>
        <rFont val="Times New Roman"/>
        <charset val="204"/>
      </rPr>
      <t>&gt;</t>
    </r>
    <r>
      <rPr>
        <i/>
        <sz val="10"/>
        <color indexed="8"/>
        <rFont val="Times New Roman"/>
        <charset val="204"/>
      </rPr>
      <t xml:space="preserve">  = </t>
    </r>
    <r>
      <rPr>
        <sz val="12"/>
        <color indexed="8"/>
        <rFont val="Calibri"/>
        <charset val="204"/>
      </rPr>
      <t>Σ</t>
    </r>
    <r>
      <rPr>
        <i/>
        <sz val="10"/>
        <color indexed="8"/>
        <rFont val="Times New Roman"/>
        <charset val="204"/>
      </rPr>
      <t>ц</t>
    </r>
    <r>
      <rPr>
        <i/>
        <vertAlign val="subscript"/>
        <sz val="10"/>
        <color indexed="8"/>
        <rFont val="Times New Roman"/>
        <charset val="204"/>
      </rPr>
      <t>i</t>
    </r>
    <r>
      <rPr>
        <i/>
        <sz val="10"/>
        <color indexed="8"/>
        <rFont val="Times New Roman"/>
        <charset val="204"/>
      </rPr>
      <t>/n</t>
    </r>
  </si>
  <si>
    <t>Среднее квадратичное отклонение, рублей</t>
  </si>
  <si>
    <r>
      <rPr>
        <b/>
        <sz val="10"/>
        <color indexed="8"/>
        <rFont val="Times New Roman"/>
        <charset val="204"/>
      </rPr>
      <t xml:space="preserve">коэффициент вариации цен V, (%)           </t>
    </r>
    <r>
      <rPr>
        <i/>
        <sz val="10"/>
        <color indexed="8"/>
        <rFont val="Times New Roman"/>
        <charset val="204"/>
      </rPr>
      <t xml:space="preserve">         </t>
    </r>
  </si>
  <si>
    <r>
      <rPr>
        <b/>
        <sz val="10"/>
        <color indexed="8"/>
        <rFont val="Times New Roman"/>
        <charset val="204"/>
      </rPr>
      <t>Н(М)ЦК</t>
    </r>
    <r>
      <rPr>
        <b/>
        <vertAlign val="superscript"/>
        <sz val="10"/>
        <color indexed="8"/>
        <rFont val="Times New Roman"/>
        <charset val="204"/>
      </rPr>
      <t>рын</t>
    </r>
    <r>
      <rPr>
        <b/>
        <sz val="10"/>
        <color indexed="8"/>
        <rFont val="Times New Roman"/>
        <charset val="204"/>
      </rPr>
      <t>, рублей</t>
    </r>
    <r>
      <rPr>
        <sz val="10"/>
        <color indexed="8"/>
        <rFont val="Times New Roman"/>
        <charset val="204"/>
      </rPr>
      <t xml:space="preserve">                  </t>
    </r>
  </si>
  <si>
    <t>Бумага офисная А4, класс С, 500 л.</t>
  </si>
  <si>
    <t>штука</t>
  </si>
  <si>
    <t>В результате проведенного расчета Н(М)ЦК составила:</t>
  </si>
  <si>
    <r>
      <rPr>
        <sz val="10"/>
        <color indexed="8"/>
        <rFont val="Times New Roman"/>
        <charset val="204"/>
      </rP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10"/>
        <color indexed="8"/>
        <rFont val="Times New Roman"/>
        <charset val="204"/>
      </rPr>
      <t>рын</t>
    </r>
    <r>
      <rPr>
        <sz val="10"/>
        <color indexed="8"/>
        <rFont val="Times New Roman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charset val="204"/>
      </rPr>
      <t>i</t>
    </r>
    <r>
      <rPr>
        <sz val="10"/>
        <color indexed="8"/>
        <rFont val="Times New Roman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</si>
  <si>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rPr>
        <sz val="10"/>
        <color indexed="8"/>
        <rFont val="Times New Roman"/>
        <charset val="204"/>
      </rP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10"/>
        <color indexed="8"/>
        <rFont val="Times New Roman"/>
        <charset val="204"/>
      </rPr>
      <t>i</t>
    </r>
    <r>
      <rPr>
        <sz val="10"/>
        <color indexed="8"/>
        <rFont val="Times New Roman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</si>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</sst>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#,##0.00_р_."/>
    <numFmt numFmtId="178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2">
    <font>
      <sz val="11"/>
      <color theme="1"/>
      <name val="Calibri"/>
      <charset val="204"/>
      <scheme val="minor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Times New Roman"/>
      <charset val="204"/>
    </font>
    <font>
      <i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2"/>
      <color indexed="8"/>
      <name val="Calibri"/>
      <charset val="204"/>
    </font>
    <font>
      <i/>
      <vertAlign val="subscript"/>
      <sz val="10"/>
      <color indexed="8"/>
      <name val="Times New Roman"/>
      <charset val="204"/>
    </font>
    <font>
      <b/>
      <vertAlign val="superscript"/>
      <sz val="10"/>
      <color indexed="8"/>
      <name val="Times New Roman"/>
      <charset val="204"/>
    </font>
    <font>
      <vertAlign val="superscript"/>
      <sz val="10"/>
      <color indexed="8"/>
      <name val="Times New Roman"/>
      <charset val="204"/>
    </font>
    <font>
      <vertAlign val="subscript"/>
      <sz val="10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13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30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3" borderId="1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32" borderId="12" applyNumberFormat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6" fillId="30" borderId="1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28575</xdr:colOff>
      <xdr:row>3</xdr:row>
      <xdr:rowOff>819150</xdr:rowOff>
    </xdr:from>
    <xdr:to>
      <xdr:col>12</xdr:col>
      <xdr:colOff>9525</xdr:colOff>
      <xdr:row>3</xdr:row>
      <xdr:rowOff>1143000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37470" y="2348865"/>
          <a:ext cx="110744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3</xdr:row>
      <xdr:rowOff>638175</xdr:rowOff>
    </xdr:from>
    <xdr:to>
      <xdr:col>10</xdr:col>
      <xdr:colOff>1085850</xdr:colOff>
      <xdr:row>3</xdr:row>
      <xdr:rowOff>1143000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943975" y="2167890"/>
          <a:ext cx="1047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1314450</xdr:colOff>
      <xdr:row>3</xdr:row>
      <xdr:rowOff>1143000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1411585" y="2329815"/>
          <a:ext cx="1238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Normal="100" zoomScaleSheetLayoutView="100" workbookViewId="0">
      <selection activeCell="L20" sqref="L20"/>
    </sheetView>
  </sheetViews>
  <sheetFormatPr defaultColWidth="9" defaultRowHeight="14.4"/>
  <cols>
    <col min="1" max="1" width="4.42592592592593" customWidth="1"/>
    <col min="2" max="2" width="38.287037037037" customWidth="1"/>
    <col min="6" max="8" width="11.5740740740741" customWidth="1"/>
    <col min="9" max="9" width="11.4259259259259" customWidth="1"/>
    <col min="10" max="10" width="14" customWidth="1"/>
    <col min="11" max="11" width="19" customWidth="1"/>
    <col min="12" max="12" width="16.4259259259259" customWidth="1"/>
    <col min="13" max="13" width="32.287037037037" customWidth="1"/>
  </cols>
  <sheetData>
    <row r="1" ht="15.6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6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89.25" customHeight="1" spans="1:1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/>
      <c r="H3" s="6"/>
      <c r="I3" s="21"/>
      <c r="J3" s="22" t="s">
        <v>7</v>
      </c>
      <c r="K3" s="22"/>
      <c r="L3" s="22"/>
      <c r="M3" s="23" t="s">
        <v>8</v>
      </c>
    </row>
    <row r="4" ht="90" customHeight="1" spans="1:13">
      <c r="A4" s="4"/>
      <c r="B4" s="3"/>
      <c r="C4" s="7"/>
      <c r="D4" s="7"/>
      <c r="E4" s="7"/>
      <c r="F4" s="8" t="s">
        <v>9</v>
      </c>
      <c r="G4" s="8" t="s">
        <v>10</v>
      </c>
      <c r="H4" s="8" t="s">
        <v>11</v>
      </c>
      <c r="I4" s="24" t="s">
        <v>12</v>
      </c>
      <c r="J4" s="23" t="s">
        <v>13</v>
      </c>
      <c r="K4" s="23" t="s">
        <v>14</v>
      </c>
      <c r="L4" s="23" t="s">
        <v>15</v>
      </c>
      <c r="M4" s="25" t="s">
        <v>16</v>
      </c>
    </row>
    <row r="5" spans="1:13">
      <c r="A5" s="9">
        <v>1</v>
      </c>
      <c r="B5" s="9">
        <v>2</v>
      </c>
      <c r="C5" s="10">
        <v>3</v>
      </c>
      <c r="D5" s="10">
        <v>4</v>
      </c>
      <c r="E5" s="11">
        <v>5</v>
      </c>
      <c r="F5" s="9">
        <v>6</v>
      </c>
      <c r="G5" s="9">
        <v>7</v>
      </c>
      <c r="H5" s="9">
        <v>8</v>
      </c>
      <c r="I5" s="9">
        <v>9</v>
      </c>
      <c r="J5" s="12">
        <v>10</v>
      </c>
      <c r="K5" s="12">
        <v>11</v>
      </c>
      <c r="L5" s="12">
        <v>12</v>
      </c>
      <c r="M5" s="12">
        <v>13</v>
      </c>
    </row>
    <row r="6" ht="40.5" customHeight="1" spans="1:13">
      <c r="A6" s="12">
        <v>1</v>
      </c>
      <c r="B6" s="13" t="s">
        <v>17</v>
      </c>
      <c r="C6" s="12"/>
      <c r="D6" s="12" t="s">
        <v>18</v>
      </c>
      <c r="E6" s="14">
        <v>100</v>
      </c>
      <c r="F6" s="15">
        <v>227</v>
      </c>
      <c r="G6" s="15">
        <v>214</v>
      </c>
      <c r="H6" s="15">
        <v>230</v>
      </c>
      <c r="I6" s="9"/>
      <c r="J6" s="26">
        <f>ROUND(AVERAGE(F6:H6),2)</f>
        <v>223.67</v>
      </c>
      <c r="K6" s="26">
        <f>STDEV(F6:H6)</f>
        <v>8.50490054811538</v>
      </c>
      <c r="L6" s="26">
        <f>K6/J6*100</f>
        <v>3.80243239956873</v>
      </c>
      <c r="M6" s="27">
        <f>J6*E6</f>
        <v>22367</v>
      </c>
    </row>
    <row r="7" ht="22.5" customHeight="1" spans="1:13">
      <c r="A7" s="16"/>
      <c r="B7" s="17" t="s">
        <v>19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28">
        <f>SUM(M6:M6)</f>
        <v>22367</v>
      </c>
    </row>
    <row r="8" ht="105.75" customHeight="1" spans="1:13">
      <c r="A8" s="16"/>
      <c r="B8" s="18" t="s">
        <v>20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ht="81" customHeight="1" spans="1:13">
      <c r="A9" s="16"/>
      <c r="B9" s="18" t="s">
        <v>21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ht="67.5" customHeight="1" spans="1:13">
      <c r="A10" s="16"/>
      <c r="B10" s="18" t="s">
        <v>22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ht="75.75" customHeight="1" spans="1:13">
      <c r="A11" s="16"/>
      <c r="B11" s="18" t="s">
        <v>23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ht="101.25" customHeight="1" spans="1:13">
      <c r="A12" s="16"/>
      <c r="B12" s="20" t="s">
        <v>24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</sheetData>
  <mergeCells count="15">
    <mergeCell ref="A1:M1"/>
    <mergeCell ref="A2:M2"/>
    <mergeCell ref="F3:I3"/>
    <mergeCell ref="J3:L3"/>
    <mergeCell ref="B7:L7"/>
    <mergeCell ref="B8:M8"/>
    <mergeCell ref="B9:M9"/>
    <mergeCell ref="B10:M10"/>
    <mergeCell ref="B11:M11"/>
    <mergeCell ref="B12:M12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pageSetup paperSize="9" scale="5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MZ_02</dc:creator>
  <cp:lastModifiedBy>odayn</cp:lastModifiedBy>
  <dcterms:created xsi:type="dcterms:W3CDTF">2017-08-01T08:43:00Z</dcterms:created>
  <cp:lastPrinted>2021-04-09T05:23:00Z</cp:lastPrinted>
  <dcterms:modified xsi:type="dcterms:W3CDTF">2021-07-21T06:35:11Z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